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Decke_2-flügelig_Festflügel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<sst xmlns="http://schemas.openxmlformats.org/spreadsheetml/2006/main" count="38" uniqueCount="27">
  <si>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LW</t>
  </si>
  <si>
    <t>R</t>
  </si>
  <si>
    <t>A</t>
  </si>
  <si>
    <t>B</t>
  </si>
  <si>
    <t>C</t>
  </si>
  <si>
    <t>(mm)</t>
  </si>
  <si>
    <t>Benutzer-Eingabe</t>
  </si>
  <si>
    <t>Auto-Berechnung</t>
  </si>
  <si>
    <t>Ja</t>
  </si>
  <si>
    <t>H1</t>
  </si>
  <si>
    <t>H2</t>
  </si>
  <si>
    <t>D</t>
  </si>
  <si>
    <t>E</t>
  </si>
  <si>
    <t>Lichte Weite (bauseits)</t>
  </si>
  <si>
    <t>Raumhöhe (Oberkante Profil)</t>
  </si>
  <si>
    <t>Profillänge Boden-Wand-Profil</t>
  </si>
  <si>
    <t>Deckenbefestigung, 2-flügelig mit Festflügel</t>
  </si>
  <si>
    <t>Profillänge Abdeckprofil Festflügel
(lichte Weite Türdurchgang)</t>
  </si>
  <si>
    <t>Profillänge Silikonband für Festflügel</t>
  </si>
  <si>
    <t>Profillängen [Laufschiene, gewölbte Blende Festflügel, gewölbte Blende Rückseite (optional)]</t>
  </si>
  <si>
    <r>
      <t xml:space="preserve">Boden-Wand-Profil, waagerecht </t>
    </r>
    <r>
      <rPr>
        <b/>
        <sz val="9"/>
        <rFont val="Arial"/>
        <family val="2"/>
      </rPr>
      <t>vorhanden</t>
    </r>
    <r>
      <rPr>
        <b/>
        <sz val="12"/>
        <rFont val="Arial"/>
        <family val="0"/>
      </rPr>
      <t>?</t>
    </r>
  </si>
  <si>
    <r>
      <t xml:space="preserve">Boden-Wand-Profil, senkrecht </t>
    </r>
    <r>
      <rPr>
        <b/>
        <sz val="9"/>
        <rFont val="Arial"/>
        <family val="2"/>
      </rPr>
      <t>vorhanden</t>
    </r>
    <r>
      <rPr>
        <b/>
        <sz val="12"/>
        <rFont val="Arial"/>
        <family val="0"/>
      </rPr>
      <t>?</t>
    </r>
  </si>
  <si>
    <t>Glashöhe (je Schiebeflügel)</t>
  </si>
  <si>
    <t>Glashöhe (je Festflügel)</t>
  </si>
  <si>
    <t>Glasbreite (je Schiebeflügel)</t>
  </si>
  <si>
    <t>Glasbreite (je Festflügel)</t>
  </si>
  <si>
    <t>(03.03.09 - Ref.0)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</si>
</sst>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 indent="1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164" fontId="4" fillId="0" borderId="14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333375</xdr:colOff>
      <xdr:row>22</xdr:row>
      <xdr:rowOff>28575</xdr:rowOff>
    </xdr:to>
    <xdr:pic>
      <xdr:nvPicPr>
        <xdr:cNvPr id="1" name="Picture 3" descr="0902-EV166-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60293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="90" zoomScaleNormal="90" zoomScalePageLayoutView="0" workbookViewId="0" topLeftCell="A1">
      <selection activeCell="E28" sqref="E28"/>
    </sheetView>
  </sheetViews>
  <sheetFormatPr defaultColWidth="11.421875" defaultRowHeight="12.75"/>
  <cols>
    <col min="1" max="1" width="2.7109375" style="2" customWidth="1"/>
    <col min="2" max="2" width="6.140625" style="2" customWidth="1"/>
    <col min="3" max="3" width="11.421875" style="2" customWidth="1"/>
    <col min="4" max="4" width="44.7109375" style="2" customWidth="1"/>
    <col min="5" max="5" width="11.7109375" style="6" customWidth="1"/>
    <col min="6" max="6" width="8.7109375" style="2" customWidth="1"/>
    <col min="7" max="16384" width="11.421875" style="2" customWidth="1"/>
  </cols>
  <sheetData>
    <row r="1" spans="1:8" ht="24.75" customHeight="1">
      <c r="A1" s="34" t="s">
        <v>16</v>
      </c>
      <c r="B1" s="35"/>
      <c r="C1" s="35"/>
      <c r="D1" s="35"/>
      <c r="E1" s="35"/>
      <c r="F1" s="33" t="s">
        <v>26</v>
      </c>
      <c r="G1" s="27"/>
      <c r="H1" s="28"/>
    </row>
    <row r="2" spans="1:8" s="5" customFormat="1" ht="18">
      <c r="A2" s="3"/>
      <c r="B2" s="3"/>
      <c r="C2" s="3"/>
      <c r="D2" s="3"/>
      <c r="E2" s="4"/>
      <c r="F2" s="3"/>
      <c r="G2" s="3"/>
      <c r="H2" s="3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6" spans="2:6" s="7" customFormat="1" ht="15.75">
      <c r="B26" s="36" t="s">
        <v>6</v>
      </c>
      <c r="C26" s="37"/>
      <c r="D26" s="37"/>
      <c r="E26" s="37"/>
      <c r="F26" s="38"/>
    </row>
    <row r="27" spans="2:6" s="7" customFormat="1" ht="8.25" customHeight="1">
      <c r="B27" s="8"/>
      <c r="C27" s="9"/>
      <c r="D27" s="9"/>
      <c r="E27" s="10"/>
      <c r="F27" s="11"/>
    </row>
    <row r="28" spans="2:6" s="7" customFormat="1" ht="15.75">
      <c r="B28" s="8"/>
      <c r="C28" s="12" t="s">
        <v>4</v>
      </c>
      <c r="D28" s="13" t="s">
        <v>13</v>
      </c>
      <c r="E28" s="31">
        <v>2904</v>
      </c>
      <c r="F28" s="14" t="s">
        <v>5</v>
      </c>
    </row>
    <row r="29" spans="2:6" s="7" customFormat="1" ht="5.25" customHeight="1">
      <c r="B29" s="8"/>
      <c r="C29" s="15"/>
      <c r="E29" s="32"/>
      <c r="F29" s="11"/>
    </row>
    <row r="30" spans="2:6" s="7" customFormat="1" ht="15.75">
      <c r="B30" s="8"/>
      <c r="C30" s="12" t="s">
        <v>1</v>
      </c>
      <c r="D30" s="13" t="s">
        <v>14</v>
      </c>
      <c r="E30" s="31">
        <v>2246</v>
      </c>
      <c r="F30" s="14" t="s">
        <v>5</v>
      </c>
    </row>
    <row r="31" spans="2:6" s="7" customFormat="1" ht="5.25" customHeight="1">
      <c r="B31" s="8"/>
      <c r="C31" s="15"/>
      <c r="D31" s="10"/>
      <c r="F31" s="11"/>
    </row>
    <row r="32" spans="2:6" s="7" customFormat="1" ht="15.75">
      <c r="B32" s="8"/>
      <c r="C32" s="39" t="s">
        <v>20</v>
      </c>
      <c r="D32" s="40"/>
      <c r="E32" s="1" t="s">
        <v>8</v>
      </c>
      <c r="F32" s="11"/>
    </row>
    <row r="33" spans="2:6" s="7" customFormat="1" ht="5.25" customHeight="1">
      <c r="B33" s="8"/>
      <c r="C33" s="15"/>
      <c r="D33" s="10"/>
      <c r="F33" s="11"/>
    </row>
    <row r="34" spans="2:6" s="7" customFormat="1" ht="15.75">
      <c r="B34" s="8"/>
      <c r="C34" s="39" t="s">
        <v>21</v>
      </c>
      <c r="D34" s="40"/>
      <c r="E34" s="1" t="s">
        <v>8</v>
      </c>
      <c r="F34" s="11"/>
    </row>
    <row r="35" spans="2:6" s="7" customFormat="1" ht="8.25" customHeight="1">
      <c r="B35" s="16"/>
      <c r="C35" s="17"/>
      <c r="D35" s="17"/>
      <c r="E35" s="18"/>
      <c r="F35" s="19"/>
    </row>
    <row r="36" spans="2:6" s="7" customFormat="1" ht="8.25" customHeight="1">
      <c r="B36" s="9"/>
      <c r="C36" s="15"/>
      <c r="D36" s="15"/>
      <c r="E36" s="10"/>
      <c r="F36" s="9"/>
    </row>
    <row r="37" spans="2:5" s="7" customFormat="1" ht="15.75">
      <c r="B37" s="9"/>
      <c r="E37" s="20"/>
    </row>
    <row r="38" spans="2:5" s="7" customFormat="1" ht="8.25" customHeight="1">
      <c r="B38" s="9"/>
      <c r="E38" s="20"/>
    </row>
    <row r="39" spans="2:6" s="7" customFormat="1" ht="15.75">
      <c r="B39" s="36" t="s">
        <v>7</v>
      </c>
      <c r="C39" s="37"/>
      <c r="D39" s="37"/>
      <c r="E39" s="37"/>
      <c r="F39" s="38"/>
    </row>
    <row r="40" spans="2:6" s="7" customFormat="1" ht="8.25" customHeight="1">
      <c r="B40" s="8"/>
      <c r="C40" s="15"/>
      <c r="D40" s="15"/>
      <c r="E40" s="10"/>
      <c r="F40" s="11"/>
    </row>
    <row r="41" spans="2:6" s="7" customFormat="1" ht="24.75" customHeight="1">
      <c r="B41" s="8"/>
      <c r="C41" s="12" t="s">
        <v>9</v>
      </c>
      <c r="D41" s="21" t="s">
        <v>22</v>
      </c>
      <c r="E41" s="29">
        <f>E30-43</f>
        <v>2203</v>
      </c>
      <c r="F41" s="22" t="s">
        <v>5</v>
      </c>
    </row>
    <row r="42" spans="2:6" s="7" customFormat="1" ht="5.25" customHeight="1">
      <c r="B42" s="8"/>
      <c r="C42" s="15"/>
      <c r="D42" s="23"/>
      <c r="E42" s="30"/>
      <c r="F42" s="11"/>
    </row>
    <row r="43" spans="2:6" s="7" customFormat="1" ht="24.75" customHeight="1">
      <c r="B43" s="8"/>
      <c r="C43" s="12" t="s">
        <v>10</v>
      </c>
      <c r="D43" s="21" t="s">
        <v>23</v>
      </c>
      <c r="E43" s="29">
        <f>E30-63</f>
        <v>2183</v>
      </c>
      <c r="F43" s="22" t="s">
        <v>5</v>
      </c>
    </row>
    <row r="44" spans="2:6" s="7" customFormat="1" ht="5.25" customHeight="1">
      <c r="B44" s="8"/>
      <c r="C44" s="15"/>
      <c r="D44" s="23"/>
      <c r="E44" s="30"/>
      <c r="F44" s="11"/>
    </row>
    <row r="45" spans="2:6" s="7" customFormat="1" ht="24.75" customHeight="1">
      <c r="B45" s="8"/>
      <c r="C45" s="12" t="s">
        <v>2</v>
      </c>
      <c r="D45" s="21" t="s">
        <v>24</v>
      </c>
      <c r="E45" s="29">
        <f>(E28-4)/4</f>
        <v>725</v>
      </c>
      <c r="F45" s="22" t="s">
        <v>5</v>
      </c>
    </row>
    <row r="46" spans="2:6" s="7" customFormat="1" ht="5.25" customHeight="1">
      <c r="B46" s="8"/>
      <c r="C46" s="15"/>
      <c r="D46" s="23"/>
      <c r="E46" s="30"/>
      <c r="F46" s="11"/>
    </row>
    <row r="47" spans="2:6" s="7" customFormat="1" ht="24.75" customHeight="1">
      <c r="B47" s="8"/>
      <c r="C47" s="12" t="s">
        <v>3</v>
      </c>
      <c r="D47" s="21" t="s">
        <v>25</v>
      </c>
      <c r="E47" s="29">
        <f>E28/4+34</f>
        <v>760</v>
      </c>
      <c r="F47" s="22" t="s">
        <v>5</v>
      </c>
    </row>
    <row r="48" spans="2:6" s="7" customFormat="1" ht="5.25" customHeight="1">
      <c r="B48" s="8"/>
      <c r="C48" s="15"/>
      <c r="D48" s="23"/>
      <c r="E48" s="30"/>
      <c r="F48" s="11"/>
    </row>
    <row r="49" spans="2:6" s="7" customFormat="1" ht="24.75" customHeight="1">
      <c r="B49" s="8"/>
      <c r="C49" s="12" t="s">
        <v>4</v>
      </c>
      <c r="D49" s="24" t="s">
        <v>19</v>
      </c>
      <c r="E49" s="29">
        <f>E28</f>
        <v>2904</v>
      </c>
      <c r="F49" s="22" t="s">
        <v>5</v>
      </c>
    </row>
    <row r="50" spans="2:6" s="7" customFormat="1" ht="5.25" customHeight="1">
      <c r="B50" s="8"/>
      <c r="C50" s="15"/>
      <c r="D50" s="23"/>
      <c r="E50" s="30"/>
      <c r="F50" s="11"/>
    </row>
    <row r="51" spans="2:6" s="7" customFormat="1" ht="24.75" customHeight="1">
      <c r="B51" s="8"/>
      <c r="C51" s="12" t="s">
        <v>0</v>
      </c>
      <c r="D51" s="24" t="s">
        <v>17</v>
      </c>
      <c r="E51" s="29">
        <f>E28-(2*(E28/4+34))</f>
        <v>1384</v>
      </c>
      <c r="F51" s="22" t="s">
        <v>5</v>
      </c>
    </row>
    <row r="52" spans="2:6" s="7" customFormat="1" ht="5.25" customHeight="1">
      <c r="B52" s="8"/>
      <c r="C52" s="15"/>
      <c r="D52" s="23"/>
      <c r="E52" s="30"/>
      <c r="F52" s="11"/>
    </row>
    <row r="53" spans="2:6" s="7" customFormat="1" ht="24.75" customHeight="1">
      <c r="B53" s="8"/>
      <c r="C53" s="12" t="s">
        <v>11</v>
      </c>
      <c r="D53" s="21" t="s">
        <v>15</v>
      </c>
      <c r="E53" s="29">
        <f>IF(AND(E32="Ja",E34="Ja"),((E28/4+34)+(E30-16-70))*2,IF(AND(E32="Ja",E34="Nein"),(E28/4+34)*2,IF(AND(E32="Nein",E34="Ja"),(E30-70)*2,0)))</f>
        <v>5840</v>
      </c>
      <c r="F53" s="22" t="s">
        <v>5</v>
      </c>
    </row>
    <row r="54" spans="2:6" s="7" customFormat="1" ht="5.25" customHeight="1">
      <c r="B54" s="8"/>
      <c r="C54" s="15"/>
      <c r="D54" s="23"/>
      <c r="E54" s="30"/>
      <c r="F54" s="11"/>
    </row>
    <row r="55" spans="2:6" s="7" customFormat="1" ht="24.75" customHeight="1">
      <c r="B55" s="8"/>
      <c r="C55" s="12" t="s">
        <v>12</v>
      </c>
      <c r="D55" s="21" t="s">
        <v>18</v>
      </c>
      <c r="E55" s="29">
        <f>IF(AND(E32="Ja",E34="Ja"),((E28/4+34)*8+(E30-16-70)*4)-128,IF(AND(E32="Ja",E34="Nein"),(E28/4+34)*8,IF(AND(E32="Nein",E34="Ja"),(E30-70)*4,(E28/4+34)*4)))</f>
        <v>14592</v>
      </c>
      <c r="F55" s="22" t="s">
        <v>5</v>
      </c>
    </row>
    <row r="56" spans="2:6" s="7" customFormat="1" ht="8.25" customHeight="1">
      <c r="B56" s="16"/>
      <c r="C56" s="25"/>
      <c r="D56" s="25"/>
      <c r="E56" s="18"/>
      <c r="F56" s="19"/>
    </row>
    <row r="57" s="7" customFormat="1" ht="15">
      <c r="E57" s="26"/>
    </row>
  </sheetData>
  <sheetProtection password="CBB4" sheet="1" objects="1" scenarios="1" selectLockedCells="1"/>
  <mergeCells count="5">
    <mergeCell ref="A1:E1"/>
    <mergeCell ref="B39:F39"/>
    <mergeCell ref="B26:F26"/>
    <mergeCell ref="C32:D32"/>
    <mergeCell ref="C34:D34"/>
  </mergeCells>
  <dataValidations count="4">
    <dataValidation type="list" allowBlank="1" showErrorMessage="1" promptTitle="Bitte auswählen:" prompt=" Ja / Nein" sqref="E34">
      <formula1>"Ja,Nein"</formula1>
    </dataValidation>
    <dataValidation errorStyle="warning" type="list" allowBlank="1" promptTitle="Bitte auswählen:" prompt=" Ja / Nein" errorTitle="Hinweis:" error="Zulässige Eingabe(n): Ja / Nein" sqref="E32">
      <formula1>"Ja,Nein"</formula1>
    </dataValidation>
    <dataValidation type="whole" operator="greaterThanOrEqual" allowBlank="1" showErrorMessage="1" errorTitle="Unzulässige Eingabe!" error="Die Lichte Weite (bauseits) muss &gt;= 2.904 mm und eine ganze Zahl sein!" sqref="E28">
      <formula1>2904</formula1>
    </dataValidation>
    <dataValidation type="whole" operator="greaterThan" allowBlank="1" showErrorMessage="1" errorTitle="Unzulässige Eingabe!" error="Die Raumhöhe (Oberkante Profil) muss eine ganze Zahl sein!" sqref="E30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80" r:id="rId2"/>
  <headerFooter alignWithMargins="0">
    <oddHeader>&amp;R&amp;D</oddHeader>
    <oddFooter>&amp;RSeite &amp;P &amp;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Gebrueder Willach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crmadm</dc:creator>
  <cp:keywords/>
  <dc:description/>
  <cp:lastModifiedBy>Kristof</cp:lastModifiedBy>
  <cp:lastPrinted>2009-02-16T14:07:33Z</cp:lastPrinted>
  <dcterms:created xsi:type="dcterms:W3CDTF">2009-02-13T13:41:21Z</dcterms:created>
  <dcterms:modified xsi:type="dcterms:W3CDTF">2010-03-18T17:24:59Z</dcterms:modified>
  <cp:category/>
  <cp:version/>
  <cp:contentType/>
  <cp:contentStatus/>
</cp:coreProperties>
</file>